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bert\Downloads\"/>
    </mc:Choice>
  </mc:AlternateContent>
  <xr:revisionPtr revIDLastSave="0" documentId="13_ncr:11_{BF8B4446-8988-4FFA-B770-4153E09598F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inanční tok" sheetId="1" r:id="rId1"/>
    <sheet name="Měsíční příjmy" sheetId="3" r:id="rId2"/>
    <sheet name="Měsíční výdaje" sheetId="4" r:id="rId3"/>
    <sheet name="DATA GRAFU" sheetId="2" state="hidden" r:id="rId4"/>
  </sheets>
  <definedNames>
    <definedName name="Jméno">'Finanční tok'!$B$1</definedName>
    <definedName name="Měsíc">'Finanční tok'!$B$3</definedName>
    <definedName name="NadpisRozpočtu">'Finanční tok'!$B$2</definedName>
    <definedName name="NázevSloupce1">FinančníTok[[#Headers],[Finanční tok]]</definedName>
    <definedName name="NázevSloupce2">Příjmy[[#Headers],[Měsíční příjmy]]</definedName>
    <definedName name="NázevSloupce3">Výdaje[[#Headers],[Měsíční výdaje]]</definedName>
    <definedName name="_xlnm.Print_Titles" localSheetId="0">'Finanční tok'!$6:$6</definedName>
    <definedName name="_xlnm.Print_Titles" localSheetId="1">'Měsíční příjmy'!$5:$5</definedName>
    <definedName name="_xlnm.Print_Titles" localSheetId="2">'Měsíční výdaje'!$5:$5</definedName>
    <definedName name="Rok">'Finanční tok'!$B$4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6" i="4"/>
  <c r="D26" i="4"/>
  <c r="D6" i="2" s="1"/>
  <c r="C26" i="4"/>
  <c r="C6" i="2" s="1"/>
  <c r="D9" i="3"/>
  <c r="D5" i="2" s="1"/>
  <c r="C9" i="3"/>
  <c r="C7" i="1" s="1"/>
  <c r="E7" i="3"/>
  <c r="E8" i="3"/>
  <c r="E6" i="3"/>
  <c r="B1" i="4"/>
  <c r="B1" i="3"/>
  <c r="B2" i="4"/>
  <c r="B2" i="3"/>
  <c r="D7" i="1" l="1"/>
  <c r="E9" i="3"/>
  <c r="E7" i="1" s="1"/>
  <c r="C5" i="2"/>
  <c r="D8" i="1"/>
  <c r="C8" i="1"/>
  <c r="E26" i="4"/>
  <c r="E8" i="1" s="1"/>
  <c r="E9" i="1" l="1"/>
  <c r="B3" i="1"/>
  <c r="B4" i="1"/>
  <c r="B4" i="3" l="1"/>
  <c r="B4" i="4"/>
  <c r="B3" i="3"/>
  <c r="B3" i="4"/>
  <c r="C9" i="1"/>
  <c r="C4" i="2" s="1"/>
  <c r="D9" i="1"/>
  <c r="D4" i="2" s="1"/>
</calcChain>
</file>

<file path=xl/sharedStrings.xml><?xml version="1.0" encoding="utf-8"?>
<sst xmlns="http://schemas.openxmlformats.org/spreadsheetml/2006/main" count="49" uniqueCount="37">
  <si>
    <t>Poznámka: Tabulka Finanční tok se počítá automaticky na základě hodnot zadaných na listy Měsíční příjmy a Měsíční výdaje.</t>
  </si>
  <si>
    <t>Finanční tok</t>
  </si>
  <si>
    <t>Celkové příjmy</t>
  </si>
  <si>
    <t>Celkové výdaje</t>
  </si>
  <si>
    <t>Předpoklad</t>
  </si>
  <si>
    <t>Skutečnost</t>
  </si>
  <si>
    <t>Rozdíl</t>
  </si>
  <si>
    <t>Měsíční příjmy</t>
  </si>
  <si>
    <t>Příjem 1</t>
  </si>
  <si>
    <t>Příjem 2</t>
  </si>
  <si>
    <t>Ostatní příjmy</t>
  </si>
  <si>
    <t>Měsíční výdaje</t>
  </si>
  <si>
    <t>Bydlení</t>
  </si>
  <si>
    <t>Potraviny</t>
  </si>
  <si>
    <t>Telefon</t>
  </si>
  <si>
    <t>Elektřina/plyn</t>
  </si>
  <si>
    <t>Vodné/stočné/odpad</t>
  </si>
  <si>
    <t>Kabelová televize</t>
  </si>
  <si>
    <t>Internet</t>
  </si>
  <si>
    <t>Údržba/opravy</t>
  </si>
  <si>
    <t>Péče o děti</t>
  </si>
  <si>
    <t>Školné</t>
  </si>
  <si>
    <t>Domácí zvířata</t>
  </si>
  <si>
    <t>Doprava</t>
  </si>
  <si>
    <t>Osobní péče</t>
  </si>
  <si>
    <t>Pojištění</t>
  </si>
  <si>
    <t>Kreditní karty</t>
  </si>
  <si>
    <t>Půjčky</t>
  </si>
  <si>
    <t>Daně</t>
  </si>
  <si>
    <t>Dárky/charita</t>
  </si>
  <si>
    <t>Spoření</t>
  </si>
  <si>
    <t>Jiné</t>
  </si>
  <si>
    <t>Celkem</t>
  </si>
  <si>
    <t>DATA GRAFU</t>
  </si>
  <si>
    <t>Název</t>
  </si>
  <si>
    <t>Celkový zůstatek</t>
  </si>
  <si>
    <t>Rodinný rozpočet (vzor)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</si>
</sst>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b/>
      <sz val="13"/>
      <color theme="2" tint="-0.749961851863155"/>
      <name val="Calibri"/>
      <family val="2"/>
      <scheme val="minor"/>
    </font>
    <font>
      <b/>
      <sz val="13"/>
      <name val="Calibri"/>
      <family val="2"/>
      <scheme val="minor"/>
    </font>
    <font>
      <b/>
      <sz val="25"/>
      <color theme="5" tint="-0.499984740745262"/>
      <name val="Calibri"/>
      <family val="2"/>
      <scheme val="major"/>
    </font>
    <font>
      <b/>
      <sz val="25"/>
      <color theme="4" tint="-0.24994659260841701"/>
      <name val="Calibri"/>
      <family val="2"/>
      <scheme val="major"/>
    </font>
    <font>
      <b/>
      <sz val="31"/>
      <color theme="4" tint="-0.24994659260841701"/>
      <name val="Calibri"/>
      <family val="2"/>
      <scheme val="major"/>
    </font>
    <font>
      <i/>
      <sz val="11"/>
      <color theme="1" tint="0.34998626667073579"/>
      <name val="Calibri"/>
      <family val="2"/>
      <scheme val="minor"/>
    </font>
    <font>
      <b/>
      <sz val="20"/>
      <color theme="5" tint="-0.499984740745262"/>
      <name val="Calibri"/>
      <family val="2"/>
      <scheme val="major"/>
    </font>
    <font>
      <b/>
      <sz val="25"/>
      <color theme="6" tint="-0.24994659260841701"/>
      <name val="Calibri"/>
      <family val="2"/>
      <scheme val="major"/>
    </font>
    <font>
      <b/>
      <sz val="20"/>
      <color theme="1" tint="0.499984740745262"/>
      <name val="Calibri"/>
      <family val="2"/>
      <scheme val="major"/>
    </font>
    <font>
      <b/>
      <sz val="13"/>
      <color theme="2" tint="-0.74996185186315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Protection="0"/>
    <xf numFmtId="0" fontId="2" fillId="0" borderId="0" applyNumberFormat="0" applyFill="0" applyBorder="0" applyProtection="0"/>
    <xf numFmtId="0" fontId="7" fillId="0" borderId="0" applyNumberFormat="0" applyFill="0" applyBorder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Protection="0"/>
    <xf numFmtId="0" fontId="8" fillId="0" borderId="1">
      <alignment horizontal="left" vertical="center"/>
    </xf>
    <xf numFmtId="0" fontId="9" fillId="0" borderId="0"/>
    <xf numFmtId="3" fontId="9" fillId="0" borderId="0">
      <alignment horizontal="right"/>
    </xf>
    <xf numFmtId="3" fontId="9" fillId="0" borderId="0">
      <alignment horizontal="right"/>
    </xf>
  </cellStyleXfs>
  <cellXfs count="21">
    <xf numFmtId="0" fontId="0" fillId="0" borderId="0" xfId="0"/>
    <xf numFmtId="0" fontId="4" fillId="0" borderId="0" xfId="1" applyAlignment="1">
      <alignment vertical="center"/>
    </xf>
    <xf numFmtId="3" fontId="0" fillId="0" borderId="0" xfId="0" applyNumberFormat="1"/>
    <xf numFmtId="0" fontId="1" fillId="0" borderId="0" xfId="0" applyFont="1"/>
    <xf numFmtId="0" fontId="4" fillId="0" borderId="0" xfId="1" applyAlignment="1">
      <alignment horizontal="left" vertical="center"/>
    </xf>
    <xf numFmtId="0" fontId="6" fillId="0" borderId="0" xfId="5" applyAlignment="1">
      <alignment vertical="center"/>
    </xf>
    <xf numFmtId="0" fontId="5" fillId="0" borderId="0" xfId="6"/>
    <xf numFmtId="0" fontId="8" fillId="0" borderId="1" xfId="7">
      <alignment horizontal="left" vertical="center"/>
    </xf>
    <xf numFmtId="3" fontId="0" fillId="0" borderId="0" xfId="0" applyNumberFormat="1" applyFont="1" applyBorder="1"/>
    <xf numFmtId="0" fontId="0" fillId="0" borderId="0" xfId="0" applyFont="1" applyBorder="1"/>
    <xf numFmtId="0" fontId="7" fillId="0" borderId="0" xfId="4"/>
    <xf numFmtId="0" fontId="3" fillId="0" borderId="0" xfId="2"/>
    <xf numFmtId="0" fontId="6" fillId="0" borderId="0" xfId="5"/>
    <xf numFmtId="0" fontId="2" fillId="0" borderId="0" xfId="3"/>
    <xf numFmtId="0" fontId="9" fillId="0" borderId="0" xfId="8"/>
    <xf numFmtId="3" fontId="9" fillId="0" borderId="0" xfId="9">
      <alignment horizontal="right"/>
    </xf>
    <xf numFmtId="3" fontId="9" fillId="0" borderId="0" xfId="10">
      <alignment horizontal="right"/>
    </xf>
    <xf numFmtId="0" fontId="0" fillId="0" borderId="0" xfId="8" applyFont="1" applyBorder="1"/>
    <xf numFmtId="3" fontId="0" fillId="0" borderId="0" xfId="9" applyFont="1" applyBorder="1">
      <alignment horizontal="right"/>
    </xf>
    <xf numFmtId="3" fontId="0" fillId="0" borderId="0" xfId="10" applyFont="1" applyBorder="1">
      <alignment horizontal="right"/>
    </xf>
    <xf numFmtId="0" fontId="3" fillId="0" borderId="0" xfId="2" applyBorder="1"/>
  </cellXfs>
  <cellStyles count="11">
    <cellStyle name="Částky" xfId="9" xr:uid="{00000000-0005-0000-0000-000000000000}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ormální" xfId="0" builtinId="0" customBuiltin="1"/>
    <cellStyle name="Podrobnosti tabulky" xfId="8" xr:uid="{00000000-0005-0000-0000-000007000000}"/>
    <cellStyle name="Rok" xfId="7" xr:uid="{00000000-0005-0000-0000-000008000000}"/>
    <cellStyle name="Rozdíl" xfId="10" xr:uid="{00000000-0005-0000-0000-000009000000}"/>
    <cellStyle name="Vysvětlující text" xfId="6" builtinId="53" customBuiltin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2" tint="-0.749961851863155"/>
        <name val="Calibri"/>
        <family val="2"/>
        <scheme val="minor"/>
      </font>
      <numFmt numFmtId="3" formatCode="#,##0"/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3" defaultTableStyle="Finanční tok v rodinném rozpočtu" defaultPivotStyle="PivotStyleLight16">
    <tableStyle name="Finanční tok v rodinném rozpočtu" pivot="0" count="3" xr9:uid="{00000000-0011-0000-FFFF-FFFF00000000}">
      <tableStyleElement type="wholeTable" dxfId="23"/>
      <tableStyleElement type="headerRow" dxfId="22"/>
      <tableStyleElement type="totalRow" dxfId="21"/>
    </tableStyle>
    <tableStyle name="Měsíční výdaje v rodinném rozpočtu" pivot="0" count="3" xr9:uid="{00000000-0011-0000-FFFF-FFFF01000000}">
      <tableStyleElement type="wholeTable" dxfId="20"/>
      <tableStyleElement type="headerRow" dxfId="19"/>
      <tableStyleElement type="totalRow" dxfId="18"/>
    </tableStyle>
    <tableStyle name="Měsíční příjmy v rodinném rozpočtu" pivot="0" count="3" xr9:uid="{00000000-0011-0000-FFFF-FFFF02000000}">
      <tableStyleElement type="wholeTable" dxfId="17"/>
      <tableStyleElement type="headerRow" dxfId="16"/>
      <tableStyleElement type="total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28765741589453"/>
          <c:y val="0.13710580090580649"/>
          <c:w val="0.68894258484169146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GRAFU'!$C$3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'DATA GRAFU'!$B$4:$B$6</c:f>
              <c:strCache>
                <c:ptCount val="3"/>
                <c:pt idx="0">
                  <c:v>Finanční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GRAFU'!$C$4:$C$6</c:f>
              <c:numCache>
                <c:formatCode>General</c:formatCode>
                <c:ptCount val="3"/>
                <c:pt idx="0">
                  <c:v>3280</c:v>
                </c:pt>
                <c:pt idx="1">
                  <c:v>57000</c:v>
                </c:pt>
                <c:pt idx="2">
                  <c:v>53720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'DATA GRAFU'!$D$3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'DATA GRAFU'!$B$4:$B$6</c:f>
              <c:strCache>
                <c:ptCount val="3"/>
                <c:pt idx="0">
                  <c:v>Finanční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GRAFU'!$D$4:$D$6</c:f>
              <c:numCache>
                <c:formatCode>General</c:formatCode>
                <c:ptCount val="3"/>
                <c:pt idx="0">
                  <c:v>1220</c:v>
                </c:pt>
                <c:pt idx="1">
                  <c:v>55000</c:v>
                </c:pt>
                <c:pt idx="2">
                  <c:v>53780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420927144"/>
        <c:axId val="420929496"/>
      </c:barChart>
      <c:catAx>
        <c:axId val="42092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929496"/>
        <c:crosses val="autoZero"/>
        <c:auto val="1"/>
        <c:lblAlgn val="ctr"/>
        <c:lblOffset val="100"/>
        <c:noMultiLvlLbl val="0"/>
      </c:catAx>
      <c:valAx>
        <c:axId val="420929496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42092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3.6966424077775693E-2"/>
          <c:y val="0.68999918686350659"/>
          <c:w val="0.12874683649413149"/>
          <c:h val="0.17871135732900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3</xdr:row>
      <xdr:rowOff>133350</xdr:rowOff>
    </xdr:from>
    <xdr:to>
      <xdr:col>5</xdr:col>
      <xdr:colOff>0</xdr:colOff>
      <xdr:row>4</xdr:row>
      <xdr:rowOff>2542442</xdr:rowOff>
    </xdr:to>
    <xdr:graphicFrame macro="">
      <xdr:nvGraphicFramePr>
        <xdr:cNvPr id="3" name="Graf rozpočtu" descr="Sloupcový graf znázorňující předpokládané i skutečné částky finančního toku, a to hodnoty měsíčních příjmů i výdajů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čníTok" displayName="FinančníTok" ref="B6:E9" totalsRowCount="1" totalsRowDxfId="14">
  <autoFilter ref="B6:E8" xr:uid="{00000000-0009-0000-0100-000001000000}"/>
  <tableColumns count="4">
    <tableColumn id="1" xr3:uid="{00000000-0010-0000-0000-000001000000}" name="Finanční tok" totalsRowLabel="Celkový zůstatek" totalsRowDxfId="13"/>
    <tableColumn id="3" xr3:uid="{00000000-0010-0000-0000-000003000000}" name="Předpoklad" totalsRowFunction="custom" totalsRowDxfId="12">
      <totalsRowFormula>C7-C8</totalsRowFormula>
    </tableColumn>
    <tableColumn id="4" xr3:uid="{00000000-0010-0000-0000-000004000000}" name="Skutečnost" totalsRowFunction="custom" totalsRowDxfId="11">
      <totalsRowFormula>D7-D8</totalsRowFormula>
    </tableColumn>
    <tableColumn id="5" xr3:uid="{00000000-0010-0000-0000-000005000000}" name="Rozdíl" totalsRowFunction="sum" totalsRowDxfId="10"/>
  </tableColumns>
  <tableStyleInfo name="Finanční tok v rodinném rozpočtu" showFirstColumn="0" showLastColumn="0" showRowStripes="0" showColumnStripes="0"/>
  <extLst>
    <ext xmlns:x14="http://schemas.microsoft.com/office/spreadsheetml/2009/9/main" uri="{504A1905-F514-4f6f-8877-14C23A59335A}">
      <x14:table altTextSummary="Tabulka Finanční tok s plánovanými a skutečnými peněžními toky, která se automaticky generuje na základě celkových hodnot příjmů a výdajů na listech Měsíční příjmy a Měsíční výdaje. Na základě těchto celkových hodnot se automaticky určí rozdíl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Příjmy" displayName="Příjmy" ref="B5:E9" totalsRowCount="1" totalsRowDxfId="9">
  <autoFilter ref="B5:E8" xr:uid="{00000000-0009-0000-0100-000005000000}"/>
  <tableColumns count="4">
    <tableColumn id="1" xr3:uid="{00000000-0010-0000-0100-000001000000}" name="Měsíční příjmy" totalsRowLabel="Celkové příjmy" totalsRowDxfId="8"/>
    <tableColumn id="3" xr3:uid="{00000000-0010-0000-0100-000003000000}" name="Předpoklad" totalsRowFunction="sum" totalsRowDxfId="7"/>
    <tableColumn id="4" xr3:uid="{00000000-0010-0000-0100-000004000000}" name="Skutečnost" totalsRowFunction="sum" totalsRowDxfId="6"/>
    <tableColumn id="5" xr3:uid="{00000000-0010-0000-0100-000005000000}" name="Rozdíl" totalsRowFunction="sum" totalsRowDxfId="5">
      <calculatedColumnFormula>Příjmy[[#This Row],[Skutečnost]]-Příjmy[[#This Row],[Předpoklad]]</calculatedColumnFormula>
    </tableColumn>
  </tableColumns>
  <tableStyleInfo name="Měsíční příjmy v rodinném rozpočtu" showFirstColumn="0" showLastColumn="0" showRowStripes="1" showColumnStripes="0"/>
  <extLst>
    <ext xmlns:x14="http://schemas.microsoft.com/office/spreadsheetml/2009/9/main" uri="{504A1905-F514-4f6f-8877-14C23A59335A}">
      <x14:table altTextSummary="Tabulka měsíčních příjmů pro záznam zdrojů předpokládaných a skutečných příjmů. Na základě těchto vstupních dat se automaticky určí rozdílová hodno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Výdaje" displayName="Výdaje" ref="B5:E26" totalsRowCount="1" totalsRowDxfId="4">
  <autoFilter ref="B5:E25" xr:uid="{00000000-0009-0000-0100-000009000000}"/>
  <tableColumns count="4">
    <tableColumn id="1" xr3:uid="{00000000-0010-0000-0200-000001000000}" name="Měsíční výdaje" totalsRowLabel="Celkem" totalsRowDxfId="3"/>
    <tableColumn id="3" xr3:uid="{00000000-0010-0000-0200-000003000000}" name="Předpoklad" totalsRowFunction="sum" totalsRowDxfId="2"/>
    <tableColumn id="4" xr3:uid="{00000000-0010-0000-0200-000004000000}" name="Skutečnost" totalsRowFunction="sum" totalsRowDxfId="1"/>
    <tableColumn id="5" xr3:uid="{00000000-0010-0000-0200-000005000000}" name="Rozdíl" totalsRowFunction="sum" totalsRowDxfId="0">
      <calculatedColumnFormula>Výdaje[[#This Row],[Předpoklad]]-Výdaje[[#This Row],[Skutečnost]]</calculatedColumnFormula>
    </tableColumn>
  </tableColumns>
  <tableStyleInfo name="Měsíční výdaje v rodinném rozpočtu" showFirstColumn="0" showLastColumn="0" showRowStripes="1" showColumnStripes="0"/>
  <extLst>
    <ext xmlns:x14="http://schemas.microsoft.com/office/spreadsheetml/2009/9/main" uri="{504A1905-F514-4f6f-8877-14C23A59335A}">
      <x14:table altTextSummary="Tabulka měsíčních výdajů pro záznam zdrojů předpokládaných a skutečných příjmů. Na základě těchto vstupních dat se automaticky určí rozdílová hodnota.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32027"/>
      </a:dk2>
      <a:lt2>
        <a:srgbClr val="F1F0EE"/>
      </a:lt2>
      <a:accent1>
        <a:srgbClr val="0EAACF"/>
      </a:accent1>
      <a:accent2>
        <a:srgbClr val="A1D23A"/>
      </a:accent2>
      <a:accent3>
        <a:srgbClr val="F6893A"/>
      </a:accent3>
      <a:accent4>
        <a:srgbClr val="995487"/>
      </a:accent4>
      <a:accent5>
        <a:srgbClr val="BFA26E"/>
      </a:accent5>
      <a:accent6>
        <a:srgbClr val="DE5959"/>
      </a:accent6>
      <a:hlink>
        <a:srgbClr val="E85787"/>
      </a:hlink>
      <a:folHlink>
        <a:srgbClr val="0EAACF"/>
      </a:folHlink>
    </a:clrScheme>
    <a:fontScheme name="Family budg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E9"/>
  <sheetViews>
    <sheetView showGridLines="0" tabSelected="1" zoomScaleNormal="100" workbookViewId="0"/>
  </sheetViews>
  <sheetFormatPr defaultRowHeight="17" x14ac:dyDescent="0.4"/>
  <cols>
    <col min="1" max="1" width="2.765625" customWidth="1"/>
    <col min="2" max="2" width="44.4609375" customWidth="1"/>
    <col min="3" max="3" width="18.07421875" customWidth="1"/>
    <col min="4" max="5" width="14.3046875" style="2" customWidth="1"/>
    <col min="6" max="6" width="2.765625" customWidth="1"/>
  </cols>
  <sheetData>
    <row r="1" spans="2:5" ht="23.25" customHeight="1" x14ac:dyDescent="0.4">
      <c r="B1" s="5" t="s">
        <v>34</v>
      </c>
      <c r="C1" s="2"/>
    </row>
    <row r="2" spans="2:5" ht="46.5" customHeight="1" x14ac:dyDescent="0.4">
      <c r="B2" s="4" t="s">
        <v>36</v>
      </c>
      <c r="C2" s="2"/>
    </row>
    <row r="3" spans="2:5" ht="26.5" thickBot="1" x14ac:dyDescent="0.65">
      <c r="B3" s="12" t="str">
        <f ca="1">TEXT(TODAY(),"mmmm")</f>
        <v>říjen</v>
      </c>
      <c r="C3" s="2"/>
    </row>
    <row r="4" spans="2:5" ht="26" x14ac:dyDescent="0.4">
      <c r="B4" s="7">
        <f ca="1">YEAR(TODAY())</f>
        <v>2019</v>
      </c>
      <c r="C4" s="2"/>
    </row>
    <row r="5" spans="2:5" ht="219.75" customHeight="1" x14ac:dyDescent="0.4">
      <c r="B5" s="6" t="s">
        <v>0</v>
      </c>
      <c r="C5" s="2"/>
    </row>
    <row r="6" spans="2:5" ht="45" customHeight="1" x14ac:dyDescent="0.7">
      <c r="B6" s="20" t="s">
        <v>1</v>
      </c>
      <c r="C6" s="9" t="s">
        <v>4</v>
      </c>
      <c r="D6" s="9" t="s">
        <v>5</v>
      </c>
      <c r="E6" s="9" t="s">
        <v>6</v>
      </c>
    </row>
    <row r="7" spans="2:5" x14ac:dyDescent="0.4">
      <c r="B7" s="17" t="s">
        <v>2</v>
      </c>
      <c r="C7" s="18">
        <f>Příjmy[[#Totals],[Předpoklad]]</f>
        <v>57000</v>
      </c>
      <c r="D7" s="18">
        <f>Příjmy[[#Totals],[Skutečnost]]</f>
        <v>55000</v>
      </c>
      <c r="E7" s="19">
        <f>Příjmy[[#Totals],[Rozdíl]]</f>
        <v>-2000</v>
      </c>
    </row>
    <row r="8" spans="2:5" x14ac:dyDescent="0.4">
      <c r="B8" s="17" t="s">
        <v>3</v>
      </c>
      <c r="C8" s="18">
        <f>Výdaje[[#Totals],[Předpoklad]]</f>
        <v>53720</v>
      </c>
      <c r="D8" s="18">
        <f>Výdaje[[#Totals],[Skutečnost]]</f>
        <v>53780</v>
      </c>
      <c r="E8" s="19">
        <f>Výdaje[[#Totals],[Rozdíl]]</f>
        <v>-60</v>
      </c>
    </row>
    <row r="9" spans="2:5" x14ac:dyDescent="0.4">
      <c r="B9" s="9" t="s">
        <v>35</v>
      </c>
      <c r="C9" s="8">
        <f>C7-C8</f>
        <v>3280</v>
      </c>
      <c r="D9" s="8">
        <f>D7-D8</f>
        <v>1220</v>
      </c>
      <c r="E9" s="8">
        <f>SUBTOTAL(109,FinančníTok[Rozdíl])</f>
        <v>-2060</v>
      </c>
    </row>
  </sheetData>
  <dataValidations count="9">
    <dataValidation allowBlank="1" showInputMessage="1" showErrorMessage="1" prompt="Sešit Rodinný rozpočet se 3 listy: Finanční tok, Měsíční příjmy a Měsíční výdaje. Graf vizualizuje předpokládané a skutečné částky ze všech tabulek. Do buňky B1 zadejte název rodinného rozpočtu, do buňky B2 nadpis, do buňky B3 měsíc a do buňky B4 rok." sqref="A1" xr:uid="{00000000-0002-0000-0000-000000000000}"/>
    <dataValidation allowBlank="1" showInputMessage="1" showErrorMessage="1" prompt="Do této buňky zadejte název pro tento list Rodinný rozpočet." sqref="B1" xr:uid="{00000000-0002-0000-0000-000001000000}"/>
    <dataValidation allowBlank="1" showInputMessage="1" showErrorMessage="1" prompt="Do této buňky zadejte měsíc." sqref="B3" xr:uid="{00000000-0002-0000-0000-000002000000}"/>
    <dataValidation allowBlank="1" showInputMessage="1" showErrorMessage="1" prompt="Do této buňky zadejte rok." sqref="B4" xr:uid="{00000000-0002-0000-0000-000003000000}"/>
    <dataValidation allowBlank="1" showInputMessage="1" showErrorMessage="1" prompt="Položky Celkové příjmy a Celkové výdaje v tomto sloupci se automaticky aktualizují podle vstupních dat z tabulek příjmů a výdajů." sqref="B6" xr:uid="{00000000-0002-0000-0000-000004000000}"/>
    <dataValidation allowBlank="1" showInputMessage="1" showErrorMessage="1" prompt="Tento sloupec se automaticky aktualizuje na základě hodnot z tabulek příjmů a výdajů." sqref="C6:D6" xr:uid="{00000000-0002-0000-0000-000005000000}"/>
    <dataValidation allowBlank="1" showInputMessage="1" showErrorMessage="1" prompt="Tento sloupec se automaticky aktualizuje na základě hodnot v tabulkách příjmů a výdajů.  K hodnotám v tomto sloupci se připojí ikony v podobě barevných kroužků: záporné jsou červené, nula je žlutá a kladné jsou zelené." sqref="E6" xr:uid="{00000000-0002-0000-0000-000006000000}"/>
    <dataValidation allowBlank="1" showInputMessage="1" showErrorMessage="1" prompt="Graf znázorňující porovnání skutečného a předpokládaného finančního toku, měsíčních příjmů a měsíčních výdajů" sqref="B5" xr:uid="{00000000-0002-0000-0000-000007000000}"/>
    <dataValidation allowBlank="1" showInputMessage="1" showErrorMessage="1" prompt="Do této buňky zadejte nadpis pro tento sešit." sqref="B2" xr:uid="{00000000-0002-0000-0000-000008000000}"/>
  </dataValidations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0BE87D5-6E62-4533-88AE-53E31B3F506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E7:E8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autoPageBreaks="0" fitToPage="1"/>
  </sheetPr>
  <dimension ref="B1:E9"/>
  <sheetViews>
    <sheetView showGridLines="0" zoomScaleNormal="100" workbookViewId="0"/>
  </sheetViews>
  <sheetFormatPr defaultRowHeight="17" x14ac:dyDescent="0.4"/>
  <cols>
    <col min="1" max="1" width="2.765625" customWidth="1"/>
    <col min="2" max="2" width="44.4609375" customWidth="1"/>
    <col min="3" max="3" width="18.07421875" customWidth="1"/>
    <col min="4" max="5" width="14.3046875" style="2" customWidth="1"/>
    <col min="6" max="6" width="2.765625" customWidth="1"/>
  </cols>
  <sheetData>
    <row r="1" spans="2:5" ht="23.25" customHeight="1" x14ac:dyDescent="0.4">
      <c r="B1" s="5" t="str">
        <f>Jméno</f>
        <v>Název</v>
      </c>
      <c r="C1" s="2"/>
    </row>
    <row r="2" spans="2:5" ht="46.5" customHeight="1" x14ac:dyDescent="0.4">
      <c r="B2" s="4" t="str">
        <f>NadpisRozpočtu</f>
        <v>Rodinný rozpočet (vzor)</v>
      </c>
      <c r="C2" s="2"/>
    </row>
    <row r="3" spans="2:5" ht="26.5" thickBot="1" x14ac:dyDescent="0.65">
      <c r="B3" s="12" t="str">
        <f ca="1">Měsíc</f>
        <v>říjen</v>
      </c>
      <c r="C3" s="2"/>
    </row>
    <row r="4" spans="2:5" ht="26" x14ac:dyDescent="0.4">
      <c r="B4" s="7">
        <f ca="1">Rok</f>
        <v>2019</v>
      </c>
      <c r="C4" s="2"/>
    </row>
    <row r="5" spans="2:5" ht="45" customHeight="1" x14ac:dyDescent="0.7">
      <c r="B5" s="13" t="s">
        <v>7</v>
      </c>
      <c r="C5" t="s">
        <v>4</v>
      </c>
      <c r="D5" t="s">
        <v>5</v>
      </c>
      <c r="E5" t="s">
        <v>6</v>
      </c>
    </row>
    <row r="6" spans="2:5" x14ac:dyDescent="0.4">
      <c r="B6" s="14" t="s">
        <v>8</v>
      </c>
      <c r="C6" s="15">
        <v>40000</v>
      </c>
      <c r="D6" s="15">
        <v>40000</v>
      </c>
      <c r="E6" s="16">
        <f>Příjmy[[#This Row],[Skutečnost]]-Příjmy[[#This Row],[Předpoklad]]</f>
        <v>0</v>
      </c>
    </row>
    <row r="7" spans="2:5" x14ac:dyDescent="0.4">
      <c r="B7" s="14" t="s">
        <v>9</v>
      </c>
      <c r="C7" s="15">
        <v>14000</v>
      </c>
      <c r="D7" s="15">
        <v>15000</v>
      </c>
      <c r="E7" s="16">
        <f>Příjmy[[#This Row],[Skutečnost]]-Příjmy[[#This Row],[Předpoklad]]</f>
        <v>1000</v>
      </c>
    </row>
    <row r="8" spans="2:5" x14ac:dyDescent="0.4">
      <c r="B8" s="14" t="s">
        <v>10</v>
      </c>
      <c r="C8" s="15">
        <v>3000</v>
      </c>
      <c r="D8" s="15">
        <v>0</v>
      </c>
      <c r="E8" s="16">
        <f>Příjmy[[#This Row],[Skutečnost]]-Příjmy[[#This Row],[Předpoklad]]</f>
        <v>-3000</v>
      </c>
    </row>
    <row r="9" spans="2:5" x14ac:dyDescent="0.4">
      <c r="B9" s="9" t="s">
        <v>2</v>
      </c>
      <c r="C9" s="8">
        <f>SUBTOTAL(109,Příjmy[Předpoklad])</f>
        <v>57000</v>
      </c>
      <c r="D9" s="8">
        <f>SUBTOTAL(109,Příjmy[Skutečnost])</f>
        <v>55000</v>
      </c>
      <c r="E9" s="8">
        <f>SUBTOTAL(109,Příjmy[Rozdíl])</f>
        <v>-2000</v>
      </c>
    </row>
  </sheetData>
  <dataValidations count="9">
    <dataValidation allowBlank="1" showInputMessage="1" showErrorMessage="1" prompt="Tento sloupec se automaticky aktualizuje na základě hodnot ve sloupcích Předpoklad a Skutečnost v této tabulce. K hodnotám v tomto sloupci se připojí ikony v podobě barevných kroužků: záporné jsou červené, nula je žlutá a kladné jsou zelené." sqref="E5" xr:uid="{00000000-0002-0000-0100-000000000000}"/>
    <dataValidation allowBlank="1" showInputMessage="1" showErrorMessage="1" prompt="Do tohoto sloupce zadejte hodnotu skutečných příjmů." sqref="D5" xr:uid="{00000000-0002-0000-0100-000001000000}"/>
    <dataValidation allowBlank="1" showInputMessage="1" showErrorMessage="1" prompt="Do tohoto sloupce zadejte hodnotu předpokládaných příjmů." sqref="C5" xr:uid="{00000000-0002-0000-0100-000002000000}"/>
    <dataValidation allowBlank="1" showInputMessage="1" showErrorMessage="1" prompt="Do tohoto sloupce zadejte podrobnosti o vašich příjmech." sqref="B5" xr:uid="{00000000-0002-0000-0100-000003000000}"/>
    <dataValidation allowBlank="1" showInputMessage="1" showErrorMessage="1" prompt="Automaticky se aktualizuje na základě roku zadaného do buňky B4 na listu Finanční tok." sqref="B4" xr:uid="{00000000-0002-0000-0100-000004000000}"/>
    <dataValidation allowBlank="1" showInputMessage="1" showErrorMessage="1" prompt="Automaticky se aktualizuje na základě měsíce zadaného do buňky B3 na listu Finanční tok." sqref="B3" xr:uid="{00000000-0002-0000-0100-000005000000}"/>
    <dataValidation allowBlank="1" showInputMessage="1" showErrorMessage="1" prompt="Automaticky se aktualizuje na základě názvu zadaného do buňky B1 na listu Finanční tok." sqref="B1" xr:uid="{00000000-0002-0000-0100-000006000000}"/>
    <dataValidation allowBlank="1" showInputMessage="1" showErrorMessage="1" prompt="List Měsíční příjmy se stejnojmennou tabulkou pro záznam zdrojů předpokládaných a skutečných měsíčních příjmů. Název, nadpis, měsíc a rok na listu se automaticky aktualizují podle vstupních dat z listu Finanční tok. " sqref="A1" xr:uid="{00000000-0002-0000-0100-000007000000}"/>
    <dataValidation allowBlank="1" showInputMessage="1" showErrorMessage="1" prompt="Automaticky se aktualizuje na základě nadpisu zadaného do buňky B2 na listu Finanční tok." sqref="B2" xr:uid="{00000000-0002-0000-0100-000008000000}"/>
  </dataValidations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6F0DD961-455D-48EE-B855-82B2BFC255F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E6:E8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autoPageBreaks="0" fitToPage="1"/>
  </sheetPr>
  <dimension ref="B1:E26"/>
  <sheetViews>
    <sheetView showGridLines="0" zoomScaleNormal="100" workbookViewId="0"/>
  </sheetViews>
  <sheetFormatPr defaultRowHeight="17" x14ac:dyDescent="0.4"/>
  <cols>
    <col min="1" max="1" width="2.765625" customWidth="1"/>
    <col min="2" max="2" width="44.4609375" customWidth="1"/>
    <col min="3" max="3" width="18.07421875" customWidth="1"/>
    <col min="4" max="5" width="14.3046875" style="2" customWidth="1"/>
    <col min="6" max="6" width="2.765625" customWidth="1"/>
  </cols>
  <sheetData>
    <row r="1" spans="2:5" ht="23.25" customHeight="1" x14ac:dyDescent="0.4">
      <c r="B1" s="5" t="str">
        <f>Jméno</f>
        <v>Název</v>
      </c>
      <c r="C1" s="2"/>
    </row>
    <row r="2" spans="2:5" ht="46.5" customHeight="1" x14ac:dyDescent="0.4">
      <c r="B2" s="4" t="str">
        <f>NadpisRozpočtu</f>
        <v>Rodinný rozpočet (vzor)</v>
      </c>
      <c r="C2" s="2"/>
    </row>
    <row r="3" spans="2:5" ht="26.5" thickBot="1" x14ac:dyDescent="0.65">
      <c r="B3" s="12" t="str">
        <f ca="1">Měsíc</f>
        <v>říjen</v>
      </c>
      <c r="C3" s="2"/>
    </row>
    <row r="4" spans="2:5" ht="26" x14ac:dyDescent="0.4">
      <c r="B4" s="7">
        <f ca="1">Rok</f>
        <v>2019</v>
      </c>
      <c r="C4" s="2"/>
    </row>
    <row r="5" spans="2:5" ht="45" customHeight="1" x14ac:dyDescent="0.7">
      <c r="B5" s="10" t="s">
        <v>11</v>
      </c>
      <c r="C5" t="s">
        <v>4</v>
      </c>
      <c r="D5" t="s">
        <v>5</v>
      </c>
      <c r="E5" t="s">
        <v>6</v>
      </c>
    </row>
    <row r="6" spans="2:5" x14ac:dyDescent="0.4">
      <c r="B6" s="14" t="s">
        <v>12</v>
      </c>
      <c r="C6" s="15">
        <v>11000</v>
      </c>
      <c r="D6" s="15">
        <v>11000</v>
      </c>
      <c r="E6" s="16">
        <f>Výdaje[[#This Row],[Předpoklad]]-Výdaje[[#This Row],[Skutečnost]]</f>
        <v>0</v>
      </c>
    </row>
    <row r="7" spans="2:5" x14ac:dyDescent="0.4">
      <c r="B7" s="14" t="s">
        <v>13</v>
      </c>
      <c r="C7" s="15">
        <v>6000</v>
      </c>
      <c r="D7" s="15">
        <v>7000</v>
      </c>
      <c r="E7" s="16">
        <f>Výdaje[[#This Row],[Předpoklad]]-Výdaje[[#This Row],[Skutečnost]]</f>
        <v>-1000</v>
      </c>
    </row>
    <row r="8" spans="2:5" x14ac:dyDescent="0.4">
      <c r="B8" s="14" t="s">
        <v>14</v>
      </c>
      <c r="C8" s="15">
        <v>380</v>
      </c>
      <c r="D8" s="15">
        <v>380</v>
      </c>
      <c r="E8" s="16">
        <f>Výdaje[[#This Row],[Předpoklad]]-Výdaje[[#This Row],[Skutečnost]]</f>
        <v>0</v>
      </c>
    </row>
    <row r="9" spans="2:5" x14ac:dyDescent="0.4">
      <c r="B9" s="14" t="s">
        <v>15</v>
      </c>
      <c r="C9" s="15">
        <v>1250</v>
      </c>
      <c r="D9" s="15">
        <v>1400</v>
      </c>
      <c r="E9" s="16">
        <f>Výdaje[[#This Row],[Předpoklad]]-Výdaje[[#This Row],[Skutečnost]]</f>
        <v>-150</v>
      </c>
    </row>
    <row r="10" spans="2:5" x14ac:dyDescent="0.4">
      <c r="B10" s="14" t="s">
        <v>16</v>
      </c>
      <c r="C10" s="15">
        <v>900</v>
      </c>
      <c r="D10" s="15">
        <v>850</v>
      </c>
      <c r="E10" s="16">
        <f>Výdaje[[#This Row],[Předpoklad]]-Výdaje[[#This Row],[Skutečnost]]</f>
        <v>50</v>
      </c>
    </row>
    <row r="11" spans="2:5" x14ac:dyDescent="0.4">
      <c r="B11" s="14" t="s">
        <v>17</v>
      </c>
      <c r="C11" s="15">
        <v>490</v>
      </c>
      <c r="D11" s="15">
        <v>550</v>
      </c>
      <c r="E11" s="16">
        <f>Výdaje[[#This Row],[Předpoklad]]-Výdaje[[#This Row],[Skutečnost]]</f>
        <v>-60</v>
      </c>
    </row>
    <row r="12" spans="2:5" x14ac:dyDescent="0.4">
      <c r="B12" s="14" t="s">
        <v>18</v>
      </c>
      <c r="C12" s="15">
        <v>400</v>
      </c>
      <c r="D12" s="15">
        <v>400</v>
      </c>
      <c r="E12" s="16">
        <f>Výdaje[[#This Row],[Předpoklad]]-Výdaje[[#This Row],[Skutečnost]]</f>
        <v>0</v>
      </c>
    </row>
    <row r="13" spans="2:5" x14ac:dyDescent="0.4">
      <c r="B13" s="14" t="s">
        <v>19</v>
      </c>
      <c r="C13" s="15">
        <v>0</v>
      </c>
      <c r="D13" s="15">
        <v>700</v>
      </c>
      <c r="E13" s="16">
        <f>Výdaje[[#This Row],[Předpoklad]]-Výdaje[[#This Row],[Skutečnost]]</f>
        <v>-700</v>
      </c>
    </row>
    <row r="14" spans="2:5" x14ac:dyDescent="0.4">
      <c r="B14" s="14" t="s">
        <v>20</v>
      </c>
      <c r="C14" s="15">
        <v>3000</v>
      </c>
      <c r="D14" s="15">
        <v>2500</v>
      </c>
      <c r="E14" s="16">
        <f>Výdaje[[#This Row],[Předpoklad]]-Výdaje[[#This Row],[Skutečnost]]</f>
        <v>500</v>
      </c>
    </row>
    <row r="15" spans="2:5" x14ac:dyDescent="0.4">
      <c r="B15" s="14" t="s">
        <v>21</v>
      </c>
      <c r="C15" s="15">
        <v>10000</v>
      </c>
      <c r="D15" s="15">
        <v>10000</v>
      </c>
      <c r="E15" s="16">
        <f>Výdaje[[#This Row],[Předpoklad]]-Výdaje[[#This Row],[Skutečnost]]</f>
        <v>0</v>
      </c>
    </row>
    <row r="16" spans="2:5" x14ac:dyDescent="0.4">
      <c r="B16" s="14" t="s">
        <v>22</v>
      </c>
      <c r="C16" s="15">
        <v>1500</v>
      </c>
      <c r="D16" s="15">
        <v>1600</v>
      </c>
      <c r="E16" s="16">
        <f>Výdaje[[#This Row],[Předpoklad]]-Výdaje[[#This Row],[Skutečnost]]</f>
        <v>-100</v>
      </c>
    </row>
    <row r="17" spans="2:5" x14ac:dyDescent="0.4">
      <c r="B17" s="14" t="s">
        <v>23</v>
      </c>
      <c r="C17" s="15">
        <v>3300</v>
      </c>
      <c r="D17" s="15">
        <v>3100</v>
      </c>
      <c r="E17" s="16">
        <f>Výdaje[[#This Row],[Předpoklad]]-Výdaje[[#This Row],[Skutečnost]]</f>
        <v>200</v>
      </c>
    </row>
    <row r="18" spans="2:5" x14ac:dyDescent="0.4">
      <c r="B18" s="14" t="s">
        <v>24</v>
      </c>
      <c r="C18" s="15">
        <v>1200</v>
      </c>
      <c r="D18" s="15">
        <v>1000</v>
      </c>
      <c r="E18" s="16">
        <f>Výdaje[[#This Row],[Předpoklad]]-Výdaje[[#This Row],[Skutečnost]]</f>
        <v>200</v>
      </c>
    </row>
    <row r="19" spans="2:5" x14ac:dyDescent="0.4">
      <c r="B19" s="14" t="s">
        <v>25</v>
      </c>
      <c r="C19" s="15">
        <v>850</v>
      </c>
      <c r="D19" s="15">
        <v>850</v>
      </c>
      <c r="E19" s="16">
        <f>Výdaje[[#This Row],[Předpoklad]]-Výdaje[[#This Row],[Skutečnost]]</f>
        <v>0</v>
      </c>
    </row>
    <row r="20" spans="2:5" x14ac:dyDescent="0.4">
      <c r="B20" s="14" t="s">
        <v>26</v>
      </c>
      <c r="C20" s="15">
        <v>300</v>
      </c>
      <c r="D20" s="15">
        <v>300</v>
      </c>
      <c r="E20" s="16">
        <f>Výdaje[[#This Row],[Předpoklad]]-Výdaje[[#This Row],[Skutečnost]]</f>
        <v>0</v>
      </c>
    </row>
    <row r="21" spans="2:5" x14ac:dyDescent="0.4">
      <c r="B21" s="14" t="s">
        <v>27</v>
      </c>
      <c r="C21" s="15">
        <v>0</v>
      </c>
      <c r="D21" s="15">
        <v>0</v>
      </c>
      <c r="E21" s="16">
        <f>Výdaje[[#This Row],[Předpoklad]]-Výdaje[[#This Row],[Skutečnost]]</f>
        <v>0</v>
      </c>
    </row>
    <row r="22" spans="2:5" x14ac:dyDescent="0.4">
      <c r="B22" s="14" t="s">
        <v>28</v>
      </c>
      <c r="C22" s="15">
        <v>0</v>
      </c>
      <c r="D22" s="15">
        <v>0</v>
      </c>
      <c r="E22" s="16">
        <f>Výdaje[[#This Row],[Předpoklad]]-Výdaje[[#This Row],[Skutečnost]]</f>
        <v>0</v>
      </c>
    </row>
    <row r="23" spans="2:5" x14ac:dyDescent="0.4">
      <c r="B23" s="14" t="s">
        <v>29</v>
      </c>
      <c r="C23" s="15">
        <v>150</v>
      </c>
      <c r="D23" s="15">
        <v>150</v>
      </c>
      <c r="E23" s="16">
        <f>Výdaje[[#This Row],[Předpoklad]]-Výdaje[[#This Row],[Skutečnost]]</f>
        <v>0</v>
      </c>
    </row>
    <row r="24" spans="2:5" x14ac:dyDescent="0.4">
      <c r="B24" s="14" t="s">
        <v>30</v>
      </c>
      <c r="C24" s="15">
        <v>13000</v>
      </c>
      <c r="D24" s="15">
        <v>12000</v>
      </c>
      <c r="E24" s="16">
        <f>Výdaje[[#This Row],[Předpoklad]]-Výdaje[[#This Row],[Skutečnost]]</f>
        <v>1000</v>
      </c>
    </row>
    <row r="25" spans="2:5" x14ac:dyDescent="0.4">
      <c r="B25" s="14" t="s">
        <v>31</v>
      </c>
      <c r="C25" s="15">
        <v>0</v>
      </c>
      <c r="D25" s="15">
        <v>0</v>
      </c>
      <c r="E25" s="16">
        <f>Výdaje[[#This Row],[Předpoklad]]-Výdaje[[#This Row],[Skutečnost]]</f>
        <v>0</v>
      </c>
    </row>
    <row r="26" spans="2:5" x14ac:dyDescent="0.4">
      <c r="B26" s="9" t="s">
        <v>32</v>
      </c>
      <c r="C26" s="8">
        <f>SUBTOTAL(109,Výdaje[Předpoklad])</f>
        <v>53720</v>
      </c>
      <c r="D26" s="8">
        <f>SUBTOTAL(109,Výdaje[Skutečnost])</f>
        <v>53780</v>
      </c>
      <c r="E26" s="8">
        <f>SUBTOTAL(109,Výdaje[Rozdíl])</f>
        <v>-60</v>
      </c>
    </row>
  </sheetData>
  <dataValidations xWindow="86" yWindow="359" count="9">
    <dataValidation allowBlank="1" showInputMessage="1" showErrorMessage="1" prompt="List Měsíční výdaje se stejnojmennou tabulkou pro záznam zdrojů předpokládaných a skutečných měsíčních výdajů. Název, nadpis, měsíc a rok na listu se automaticky aktualizují podle vstupních dat z listu Finanční tok." sqref="A1" xr:uid="{00000000-0002-0000-0200-000000000000}"/>
    <dataValidation allowBlank="1" showInputMessage="1" showErrorMessage="1" prompt="Automaticky se aktualizuje na základě názvu zadaného do buňky B1 na listu Finanční tok." sqref="B1" xr:uid="{00000000-0002-0000-0200-000001000000}"/>
    <dataValidation allowBlank="1" showInputMessage="1" showErrorMessage="1" prompt="Automaticky se aktualizuje na základě měsíce zadaného do buňky B3 na listu Finanční tok." sqref="B3" xr:uid="{00000000-0002-0000-0200-000002000000}"/>
    <dataValidation allowBlank="1" showInputMessage="1" showErrorMessage="1" prompt="Automaticky se aktualizuje na základě roku zadaného do buňky B4 na listu Finanční tok." sqref="B4" xr:uid="{00000000-0002-0000-0200-000003000000}"/>
    <dataValidation allowBlank="1" showInputMessage="1" showErrorMessage="1" prompt="Do tohoto sloupce zadávejte podrobnosti výdajů." sqref="B5" xr:uid="{00000000-0002-0000-0200-000004000000}"/>
    <dataValidation allowBlank="1" showInputMessage="1" showErrorMessage="1" prompt="Do tohoto sloupce zadávejte hodnoty předpokládaných výdajů." sqref="C5" xr:uid="{00000000-0002-0000-0200-000005000000}"/>
    <dataValidation allowBlank="1" showInputMessage="1" showErrorMessage="1" prompt="Do tohoto sloupce zadávejte hodnoty skutečných výdajů." sqref="D5" xr:uid="{00000000-0002-0000-0200-000006000000}"/>
    <dataValidation allowBlank="1" showInputMessage="1" showErrorMessage="1" prompt="Tento sloupec se automaticky aktualizuje na základě hodnot ve sloupcích Předpoklad a Skutečnost v této tabulce. K hodnotám v tomto sloupci se připojí ikony v podobě barevných kroužků: záporné jsou červené, nula je žlutá a kladné jsou zelené." sqref="E5" xr:uid="{00000000-0002-0000-0200-000007000000}"/>
    <dataValidation allowBlank="1" showInputMessage="1" showErrorMessage="1" prompt="Automaticky se aktualizuje na základě nadpisu zadaného do buňky B2 na listu Finanční tok." sqref="B2" xr:uid="{00000000-0002-0000-0200-000008000000}"/>
  </dataValidations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67763B4-2C55-44EE-AC84-368FA4355A3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E6:E25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5"/>
    <pageSetUpPr fitToPage="1"/>
  </sheetPr>
  <dimension ref="B1:D6"/>
  <sheetViews>
    <sheetView showGridLines="0" workbookViewId="0"/>
  </sheetViews>
  <sheetFormatPr defaultRowHeight="17" x14ac:dyDescent="0.4"/>
  <cols>
    <col min="1" max="1" width="1.765625" customWidth="1"/>
    <col min="2" max="2" width="14.765625" customWidth="1"/>
    <col min="3" max="4" width="12.4609375" customWidth="1"/>
  </cols>
  <sheetData>
    <row r="1" spans="2:4" ht="40" x14ac:dyDescent="0.7">
      <c r="B1" s="11" t="s">
        <v>33</v>
      </c>
      <c r="C1" s="1"/>
      <c r="D1" s="1"/>
    </row>
    <row r="3" spans="2:4" x14ac:dyDescent="0.4">
      <c r="B3" s="3"/>
      <c r="C3" s="3" t="s">
        <v>4</v>
      </c>
      <c r="D3" s="3" t="s">
        <v>5</v>
      </c>
    </row>
    <row r="4" spans="2:4" x14ac:dyDescent="0.4">
      <c r="B4" s="3" t="s">
        <v>1</v>
      </c>
      <c r="C4" s="3">
        <f>FinančníTok[[#Totals],[Předpoklad]]</f>
        <v>3280</v>
      </c>
      <c r="D4" s="3">
        <f>FinančníTok[[#Totals],[Skutečnost]]</f>
        <v>1220</v>
      </c>
    </row>
    <row r="5" spans="2:4" x14ac:dyDescent="0.4">
      <c r="B5" s="3" t="s">
        <v>7</v>
      </c>
      <c r="C5" s="3">
        <f>Příjmy[[#Totals],[Předpoklad]]</f>
        <v>57000</v>
      </c>
      <c r="D5" s="3">
        <f>Příjmy[[#Totals],[Skutečnost]]</f>
        <v>55000</v>
      </c>
    </row>
    <row r="6" spans="2:4" x14ac:dyDescent="0.4">
      <c r="B6" s="3" t="s">
        <v>11</v>
      </c>
      <c r="C6" s="3">
        <f>Výdaje[[#Totals],[Předpoklad]]</f>
        <v>53720</v>
      </c>
      <c r="D6" s="3">
        <f>Výdaje[[#Totals],[Skutečnost]]</f>
        <v>53780</v>
      </c>
    </row>
  </sheetData>
  <printOptions horizontalCentered="1"/>
  <pageMargins left="0.4" right="0.4" top="0.4" bottom="0.4" header="0.25" footer="0.25"/>
  <pageSetup paperSize="9" fitToHeight="0" orientation="portrait" verticalDpi="0" r:id="rId1"/>
  <headerFooter differentFirst="1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10</vt:i4>
      </vt:variant>
    </vt:vector>
  </HeadingPairs>
  <TitlesOfParts>
    <vt:vector size="14" baseType="lpstr">
      <vt:lpstr>Finanční tok</vt:lpstr>
      <vt:lpstr>Měsíční příjmy</vt:lpstr>
      <vt:lpstr>Měsíční výdaje</vt:lpstr>
      <vt:lpstr>DATA GRAFU</vt:lpstr>
      <vt:lpstr>Jméno</vt:lpstr>
      <vt:lpstr>Měsíc</vt:lpstr>
      <vt:lpstr>NadpisRozpočtu</vt:lpstr>
      <vt:lpstr>NázevSloupce1</vt:lpstr>
      <vt:lpstr>NázevSloupce2</vt:lpstr>
      <vt:lpstr>NázevSloupce3</vt:lpstr>
      <vt:lpstr>'Finanční tok'!Názvy_tisku</vt:lpstr>
      <vt:lpstr>'Měsíční příjmy'!Názvy_tisku</vt:lpstr>
      <vt:lpstr>'Měsíční výdaje'!Názvy_tisku</vt:lpstr>
      <vt:lpstr>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Excel</dc:creator>
  <cp:lastModifiedBy>Robert</cp:lastModifiedBy>
  <dcterms:created xsi:type="dcterms:W3CDTF">2016-12-13T10:16:52Z</dcterms:created>
  <dcterms:modified xsi:type="dcterms:W3CDTF">2019-10-14T18:26:52Z</dcterms:modified>
</cp:coreProperties>
</file>